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форма 2П_действующие" sheetId="1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fullCalcOnLoad="1"/>
</workbook>
</file>

<file path=xl/sharedStrings.xml><?xml version="1.0" encoding="utf-8"?>
<sst xmlns="http://schemas.openxmlformats.org/spreadsheetml/2006/main" count="204" uniqueCount="128">
  <si>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</si>
  <si>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</si>
  <si>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</si>
  <si>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</si>
  <si>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</si>
  <si>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</si>
  <si>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</si>
  <si>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</si>
  <si>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</si>
  <si>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</si>
  <si>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</si>
  <si>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</si>
  <si>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</si>
  <si>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</si>
  <si>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</si>
  <si>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</si>
  <si>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</si>
  <si>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</si>
  <si>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</si>
  <si>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</si>
  <si>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</si>
  <si>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</si>
  <si>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</si>
  <si>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</si>
  <si>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</si>
  <si>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</si>
  <si>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</si>
  <si>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</si>
  <si>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</si>
  <si>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</si>
  <si>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</si>
  <si>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</si>
  <si>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</si>
  <si>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</si>
  <si>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</si>
  <si>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</si>
  <si>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</si>
  <si>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</si>
  <si>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</si>
  <si>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</si>
  <si>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</si>
  <si>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</si>
  <si>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</si>
  <si>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</si>
  <si>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</si>
  <si>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</si>
  <si>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</si>
  <si>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</si>
  <si>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</si>
  <si>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</si>
  <si>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</si>
  <si>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</si>
  <si>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</si>
  <si>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</si>
  <si>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</si>
  <si>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</si>
  <si>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</si>
  <si>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</si>
  <si>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</si>
  <si>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</si>
  <si>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</si>
  <si>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</si>
  <si>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</si>
  <si>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</si>
  <si>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</si>
  <si>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</si>
  <si>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</si>
  <si>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</si>
  <si>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</si>
  <si>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</si>
  <si>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</si>
  <si>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</si>
  <si>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</si>
  <si>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</si>
  <si>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</si>
  <si>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</si>
  <si>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</si>
  <si>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</si>
  <si>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</si>
  <si>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</si>
  <si>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</si>
  <si>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</si>
  <si>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</si>
  <si>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</si>
  <si>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</si>
  <si>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</si>
  <si>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</si>
  <si>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</si>
  <si>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</si>
  <si>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</si>
  <si>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</si>
  <si>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</si>
  <si>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</si>
  <si>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</si>
  <si>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</si>
  <si>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</si>
  <si>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</si>
  <si>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Основные показатели прогноза социально-экономического развития муниципального образования Ленинградской области на 2023-2025 годы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</si>
  <si>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</si>
  <si>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</si>
  <si>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</si>
  <si>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</si>
  <si>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</si>
  <si>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</si>
  <si>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</si>
  <si>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</si>
  <si>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</si>
  <si>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</si>
  <si>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</si>
  <si>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</si>
  <si>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</si>
  <si>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</si>
  <si>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</si>
  <si>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</si>
  <si>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</si>
  <si>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</si>
  <si>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</si>
  <si>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</si>
  <si>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</si>
  <si>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</si>
  <si>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</si>
  <si>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</si>
  <si>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</si>
  <si>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</si>
  <si>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</si>
  <si>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 xml:space="preserve"> </t>
  </si>
  <si>
    <t>Важинское городское поселение Подпорожского муниципального района Ленинградской области</t>
  </si>
  <si>
    <t>0.008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</si>
</sst>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_)"/>
    <numFmt numFmtId="165" formatCode="#,##0.0"/>
    <numFmt numFmtId="166" formatCode="#,##0.000"/>
    <numFmt numFmtId="167" formatCode="#,##0.0000"/>
    <numFmt numFmtId="168" formatCode="0.0"/>
    <numFmt numFmtId="169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ourier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center" vertical="top" wrapText="1"/>
    </xf>
    <xf numFmtId="49" fontId="45" fillId="33" borderId="10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10" fillId="33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44" fillId="34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67" fontId="44" fillId="33" borderId="10" xfId="0" applyNumberFormat="1" applyFont="1" applyFill="1" applyBorder="1" applyAlignment="1">
      <alignment horizontal="center" vertical="center" wrapText="1"/>
    </xf>
    <xf numFmtId="169" fontId="44" fillId="33" borderId="10" xfId="0" applyNumberFormat="1" applyFont="1" applyFill="1" applyBorder="1" applyAlignment="1">
      <alignment horizontal="center" vertical="center"/>
    </xf>
    <xf numFmtId="169" fontId="44" fillId="33" borderId="0" xfId="0" applyNumberFormat="1" applyFont="1" applyFill="1" applyAlignment="1">
      <alignment horizontal="center" vertical="center"/>
    </xf>
    <xf numFmtId="166" fontId="44" fillId="33" borderId="10" xfId="0" applyNumberFormat="1" applyFont="1" applyFill="1" applyBorder="1" applyAlignment="1">
      <alignment horizontal="center" vertical="center" wrapText="1"/>
    </xf>
    <xf numFmtId="168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168" fontId="44" fillId="33" borderId="0" xfId="0" applyNumberFormat="1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top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" xfId="52"/>
    <cellStyle name="Обычный 2" xfId="53"/>
    <cellStyle name="Обычный 25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tabSelected="1" view="pageBreakPreview" zoomScaleSheetLayoutView="100" zoomScalePageLayoutView="120" workbookViewId="0" topLeftCell="A1">
      <selection activeCell="A2" sqref="A2:H2"/>
    </sheetView>
  </sheetViews>
  <sheetFormatPr defaultColWidth="9.140625" defaultRowHeight="15"/>
  <cols>
    <col min="1" max="1" width="9.00390625" style="8" customWidth="1"/>
    <col min="2" max="2" width="51.57421875" style="16" customWidth="1"/>
    <col min="3" max="3" width="19.8515625" style="11" customWidth="1"/>
    <col min="4" max="4" width="12.57421875" style="11" customWidth="1"/>
    <col min="5" max="5" width="15.00390625" style="11" customWidth="1"/>
    <col min="6" max="6" width="12.8515625" style="11" customWidth="1"/>
    <col min="7" max="7" width="12.421875" style="11" customWidth="1"/>
    <col min="8" max="8" width="14.421875" style="11" customWidth="1"/>
    <col min="9" max="16384" width="9.140625" style="1" customWidth="1"/>
  </cols>
  <sheetData>
    <row r="1" spans="1:8" ht="18.75">
      <c r="A1" s="62" t="s">
        <v>126</v>
      </c>
      <c r="B1" s="63"/>
      <c r="C1" s="63"/>
      <c r="D1" s="63"/>
      <c r="E1" s="63"/>
      <c r="F1" s="63"/>
      <c r="G1" s="63"/>
      <c r="H1" s="63"/>
    </row>
    <row r="2" spans="1:8" ht="42.75" customHeight="1">
      <c r="A2" s="64" t="s">
        <v>97</v>
      </c>
      <c r="B2" s="65"/>
      <c r="C2" s="65"/>
      <c r="D2" s="65"/>
      <c r="E2" s="65"/>
      <c r="F2" s="65"/>
      <c r="G2" s="65"/>
      <c r="H2" s="65"/>
    </row>
    <row r="3" spans="1:8" s="3" customFormat="1" ht="15.75">
      <c r="A3" s="2"/>
      <c r="B3" s="15"/>
      <c r="C3" s="10"/>
      <c r="D3" s="10"/>
      <c r="E3" s="10"/>
      <c r="F3" s="10"/>
      <c r="G3" s="10"/>
      <c r="H3" s="10"/>
    </row>
    <row r="4" spans="1:8" ht="15.75">
      <c r="A4" s="66" t="s">
        <v>0</v>
      </c>
      <c r="B4" s="44" t="s">
        <v>1</v>
      </c>
      <c r="C4" s="66" t="s">
        <v>2</v>
      </c>
      <c r="D4" s="12" t="s">
        <v>3</v>
      </c>
      <c r="E4" s="12" t="s">
        <v>59</v>
      </c>
      <c r="F4" s="66" t="s">
        <v>4</v>
      </c>
      <c r="G4" s="67"/>
      <c r="H4" s="67"/>
    </row>
    <row r="5" spans="1:8" ht="15.75">
      <c r="A5" s="66"/>
      <c r="B5" s="44"/>
      <c r="C5" s="66"/>
      <c r="D5" s="4">
        <v>2021</v>
      </c>
      <c r="E5" s="14">
        <v>2022</v>
      </c>
      <c r="F5" s="4">
        <v>2023</v>
      </c>
      <c r="G5" s="4">
        <v>2024</v>
      </c>
      <c r="H5" s="4">
        <v>2025</v>
      </c>
    </row>
    <row r="6" spans="1:8" s="26" customFormat="1" ht="15.75">
      <c r="A6" s="27" t="s">
        <v>5</v>
      </c>
      <c r="B6" s="21" t="s">
        <v>6</v>
      </c>
      <c r="C6" s="28"/>
      <c r="D6" s="28"/>
      <c r="E6" s="28"/>
      <c r="F6" s="28"/>
      <c r="G6" s="28"/>
      <c r="H6" s="28"/>
    </row>
    <row r="7" spans="1:8" s="26" customFormat="1" ht="15.75">
      <c r="A7" s="29">
        <v>1</v>
      </c>
      <c r="B7" s="24" t="s">
        <v>81</v>
      </c>
      <c r="C7" s="30" t="s">
        <v>8</v>
      </c>
      <c r="D7" s="31">
        <v>2412</v>
      </c>
      <c r="E7" s="31">
        <f>D7+D13+D16</f>
        <v>2342</v>
      </c>
      <c r="F7" s="31">
        <v>2269</v>
      </c>
      <c r="G7" s="31">
        <v>2208</v>
      </c>
      <c r="H7" s="31">
        <v>2154</v>
      </c>
    </row>
    <row r="8" spans="1:8" s="26" customFormat="1" ht="15.75">
      <c r="A8" s="29" t="s">
        <v>37</v>
      </c>
      <c r="B8" s="24" t="s">
        <v>79</v>
      </c>
      <c r="C8" s="30" t="s">
        <v>8</v>
      </c>
      <c r="D8" s="31">
        <v>2222</v>
      </c>
      <c r="E8" s="31">
        <v>2146</v>
      </c>
      <c r="F8" s="31">
        <v>2091</v>
      </c>
      <c r="G8" s="31">
        <v>2032</v>
      </c>
      <c r="H8" s="31">
        <v>1984</v>
      </c>
    </row>
    <row r="9" spans="1:8" s="26" customFormat="1" ht="15.75">
      <c r="A9" s="29" t="s">
        <v>38</v>
      </c>
      <c r="B9" s="24" t="s">
        <v>80</v>
      </c>
      <c r="C9" s="30" t="s">
        <v>8</v>
      </c>
      <c r="D9" s="31">
        <v>190</v>
      </c>
      <c r="E9" s="31">
        <v>189</v>
      </c>
      <c r="F9" s="31">
        <v>178</v>
      </c>
      <c r="G9" s="31">
        <v>176</v>
      </c>
      <c r="H9" s="31">
        <v>170</v>
      </c>
    </row>
    <row r="10" spans="1:8" s="26" customFormat="1" ht="15.75">
      <c r="A10" s="22" t="s">
        <v>45</v>
      </c>
      <c r="B10" s="24" t="s">
        <v>60</v>
      </c>
      <c r="C10" s="30" t="s">
        <v>8</v>
      </c>
      <c r="D10" s="31">
        <v>2458</v>
      </c>
      <c r="E10" s="31">
        <v>2374</v>
      </c>
      <c r="F10" s="31">
        <v>2302</v>
      </c>
      <c r="G10" s="31">
        <v>2239</v>
      </c>
      <c r="H10" s="31">
        <v>2781</v>
      </c>
    </row>
    <row r="11" spans="1:8" s="26" customFormat="1" ht="15.75">
      <c r="A11" s="22" t="s">
        <v>46</v>
      </c>
      <c r="B11" s="24" t="s">
        <v>43</v>
      </c>
      <c r="C11" s="30" t="s">
        <v>8</v>
      </c>
      <c r="D11" s="31">
        <v>20</v>
      </c>
      <c r="E11" s="31">
        <v>21</v>
      </c>
      <c r="F11" s="31">
        <v>19</v>
      </c>
      <c r="G11" s="31">
        <v>18</v>
      </c>
      <c r="H11" s="31">
        <v>21</v>
      </c>
    </row>
    <row r="12" spans="1:8" s="26" customFormat="1" ht="15.75">
      <c r="A12" s="22" t="s">
        <v>47</v>
      </c>
      <c r="B12" s="24" t="s">
        <v>44</v>
      </c>
      <c r="C12" s="30" t="s">
        <v>8</v>
      </c>
      <c r="D12" s="31">
        <v>63</v>
      </c>
      <c r="E12" s="31">
        <v>60</v>
      </c>
      <c r="F12" s="31">
        <v>61</v>
      </c>
      <c r="G12" s="31">
        <v>60</v>
      </c>
      <c r="H12" s="31">
        <v>58</v>
      </c>
    </row>
    <row r="13" spans="1:8" s="26" customFormat="1" ht="15.75">
      <c r="A13" s="22" t="s">
        <v>48</v>
      </c>
      <c r="B13" s="24" t="s">
        <v>98</v>
      </c>
      <c r="C13" s="30" t="s">
        <v>8</v>
      </c>
      <c r="D13" s="31">
        <f>D11-D12</f>
        <v>-43</v>
      </c>
      <c r="E13" s="31">
        <f>E11-E12</f>
        <v>-39</v>
      </c>
      <c r="F13" s="31">
        <f>F11-F12</f>
        <v>-42</v>
      </c>
      <c r="G13" s="31">
        <f>G11-G12</f>
        <v>-42</v>
      </c>
      <c r="H13" s="31">
        <f>H11-H12</f>
        <v>-37</v>
      </c>
    </row>
    <row r="14" spans="1:8" s="26" customFormat="1" ht="15.75">
      <c r="A14" s="22" t="s">
        <v>51</v>
      </c>
      <c r="B14" s="24" t="s">
        <v>99</v>
      </c>
      <c r="C14" s="30" t="s">
        <v>8</v>
      </c>
      <c r="D14" s="31">
        <v>68</v>
      </c>
      <c r="E14" s="31">
        <v>71</v>
      </c>
      <c r="F14" s="31">
        <v>70</v>
      </c>
      <c r="G14" s="31">
        <v>75</v>
      </c>
      <c r="H14" s="31">
        <v>79</v>
      </c>
    </row>
    <row r="15" spans="1:8" s="26" customFormat="1" ht="15.75">
      <c r="A15" s="22" t="s">
        <v>52</v>
      </c>
      <c r="B15" s="24" t="s">
        <v>100</v>
      </c>
      <c r="C15" s="30" t="s">
        <v>8</v>
      </c>
      <c r="D15" s="31">
        <v>95</v>
      </c>
      <c r="E15" s="31">
        <v>98</v>
      </c>
      <c r="F15" s="31">
        <v>89</v>
      </c>
      <c r="G15" s="31">
        <v>87</v>
      </c>
      <c r="H15" s="31">
        <v>84</v>
      </c>
    </row>
    <row r="16" spans="1:8" s="26" customFormat="1" ht="15.75">
      <c r="A16" s="22" t="s">
        <v>53</v>
      </c>
      <c r="B16" s="24" t="s">
        <v>56</v>
      </c>
      <c r="C16" s="30" t="s">
        <v>8</v>
      </c>
      <c r="D16" s="31">
        <f>D14-D15</f>
        <v>-27</v>
      </c>
      <c r="E16" s="31">
        <f>E14-E15</f>
        <v>-27</v>
      </c>
      <c r="F16" s="31">
        <f>F14-F15</f>
        <v>-19</v>
      </c>
      <c r="G16" s="31">
        <f>G14-G15</f>
        <v>-12</v>
      </c>
      <c r="H16" s="31">
        <f>H14-H15</f>
        <v>-5</v>
      </c>
    </row>
    <row r="17" spans="1:8" s="26" customFormat="1" ht="31.5">
      <c r="A17" s="22" t="s">
        <v>67</v>
      </c>
      <c r="B17" s="24" t="s">
        <v>9</v>
      </c>
      <c r="C17" s="30" t="s">
        <v>86</v>
      </c>
      <c r="D17" s="31">
        <f>D11/D10*1000</f>
        <v>8.136696501220506</v>
      </c>
      <c r="E17" s="31">
        <f>E11/E10*1000</f>
        <v>8.845829823083402</v>
      </c>
      <c r="F17" s="31">
        <f>F11/F10*1000</f>
        <v>8.253692441355343</v>
      </c>
      <c r="G17" s="31">
        <f>G11/G10*1000</f>
        <v>8.0393032603841</v>
      </c>
      <c r="H17" s="31">
        <f>H11/H10*1000</f>
        <v>7.551240560949299</v>
      </c>
    </row>
    <row r="18" spans="1:8" s="26" customFormat="1" ht="31.5">
      <c r="A18" s="22" t="s">
        <v>68</v>
      </c>
      <c r="B18" s="24" t="s">
        <v>10</v>
      </c>
      <c r="C18" s="30" t="s">
        <v>86</v>
      </c>
      <c r="D18" s="31">
        <f>D12/D10*1000</f>
        <v>25.63059397884459</v>
      </c>
      <c r="E18" s="31">
        <f>E12/E10*1000</f>
        <v>25.273799494524013</v>
      </c>
      <c r="F18" s="31">
        <f>F12/F10*1000</f>
        <v>26.498696785403997</v>
      </c>
      <c r="G18" s="31">
        <f>G12/G10*1000</f>
        <v>26.79767753461367</v>
      </c>
      <c r="H18" s="31">
        <f>H12/H10*1000</f>
        <v>20.855807263574253</v>
      </c>
    </row>
    <row r="19" spans="1:8" s="26" customFormat="1" ht="31.5">
      <c r="A19" s="22" t="s">
        <v>69</v>
      </c>
      <c r="B19" s="24" t="s">
        <v>11</v>
      </c>
      <c r="C19" s="30" t="s">
        <v>86</v>
      </c>
      <c r="D19" s="31">
        <f>D17-D18</f>
        <v>-17.493897477624085</v>
      </c>
      <c r="E19" s="31">
        <f>E17-E18</f>
        <v>-16.42796967144061</v>
      </c>
      <c r="F19" s="31">
        <f>F17-F18</f>
        <v>-18.245004344048652</v>
      </c>
      <c r="G19" s="31">
        <f>G17-G18</f>
        <v>-18.758374274229567</v>
      </c>
      <c r="H19" s="31">
        <f>H17-H18</f>
        <v>-13.304566702624953</v>
      </c>
    </row>
    <row r="20" spans="1:8" s="26" customFormat="1" ht="31.5">
      <c r="A20" s="22" t="s">
        <v>70</v>
      </c>
      <c r="B20" s="24" t="s">
        <v>12</v>
      </c>
      <c r="C20" s="30" t="s">
        <v>86</v>
      </c>
      <c r="D20" s="31">
        <f>D16/D10*1000</f>
        <v>-10.984540276647682</v>
      </c>
      <c r="E20" s="31">
        <f>E16/E10*1000</f>
        <v>-11.373209772535805</v>
      </c>
      <c r="F20" s="31">
        <f>F16/F10*1000</f>
        <v>-8.253692441355343</v>
      </c>
      <c r="G20" s="31">
        <f>G16/G10*1000</f>
        <v>-5.359535506922733</v>
      </c>
      <c r="H20" s="31">
        <f>H16/H10*1000</f>
        <v>-1.7979144192736425</v>
      </c>
    </row>
    <row r="21" spans="1:8" ht="15.75">
      <c r="A21" s="6" t="s">
        <v>13</v>
      </c>
      <c r="B21" s="9" t="s">
        <v>15</v>
      </c>
      <c r="C21" s="32"/>
      <c r="D21" s="32"/>
      <c r="E21" s="32"/>
      <c r="F21" s="32"/>
      <c r="G21" s="32"/>
      <c r="H21" s="32"/>
    </row>
    <row r="22" spans="1:8" s="26" customFormat="1" ht="63">
      <c r="A22" s="13" t="s">
        <v>66</v>
      </c>
      <c r="B22" s="20" t="s">
        <v>101</v>
      </c>
      <c r="C22" s="19" t="s">
        <v>83</v>
      </c>
      <c r="D22" s="19">
        <v>12</v>
      </c>
      <c r="E22" s="19">
        <v>12</v>
      </c>
      <c r="F22" s="19">
        <v>12</v>
      </c>
      <c r="G22" s="19">
        <v>13</v>
      </c>
      <c r="H22" s="19">
        <v>13</v>
      </c>
    </row>
    <row r="23" spans="1:8" ht="38.25" customHeight="1">
      <c r="A23" s="61" t="s">
        <v>45</v>
      </c>
      <c r="B23" s="59" t="s">
        <v>65</v>
      </c>
      <c r="C23" s="30" t="s">
        <v>121</v>
      </c>
      <c r="D23" s="31"/>
      <c r="E23" s="31"/>
      <c r="F23" s="31"/>
      <c r="G23" s="31"/>
      <c r="H23" s="31"/>
    </row>
    <row r="24" spans="1:8" ht="46.5" customHeight="1">
      <c r="A24" s="61"/>
      <c r="B24" s="60"/>
      <c r="C24" s="19" t="s">
        <v>96</v>
      </c>
      <c r="D24" s="31"/>
      <c r="E24" s="31" t="e">
        <f>E23/D23*100</f>
        <v>#DIV/0!</v>
      </c>
      <c r="F24" s="31" t="e">
        <f>F23/E23*100</f>
        <v>#DIV/0!</v>
      </c>
      <c r="G24" s="31" t="e">
        <f>G23/F23*100</f>
        <v>#DIV/0!</v>
      </c>
      <c r="H24" s="31" t="e">
        <f>H23/G23*100</f>
        <v>#DIV/0!</v>
      </c>
    </row>
    <row r="25" spans="1:11" ht="15" customHeight="1">
      <c r="A25" s="7" t="s">
        <v>14</v>
      </c>
      <c r="B25" s="44" t="s">
        <v>18</v>
      </c>
      <c r="C25" s="44"/>
      <c r="D25" s="44"/>
      <c r="E25" s="44"/>
      <c r="F25" s="44"/>
      <c r="G25" s="44"/>
      <c r="H25" s="44"/>
      <c r="I25" s="5"/>
      <c r="J25" s="5"/>
      <c r="K25" s="5"/>
    </row>
    <row r="26" spans="1:256" ht="15.75">
      <c r="A26" s="53">
        <v>1</v>
      </c>
      <c r="B26" s="56" t="s">
        <v>73</v>
      </c>
      <c r="C26" s="30" t="s">
        <v>121</v>
      </c>
      <c r="D26" s="31">
        <f>D28+D30</f>
        <v>0</v>
      </c>
      <c r="E26" s="31">
        <f>E28+E30</f>
        <v>0</v>
      </c>
      <c r="F26" s="31">
        <f>F28+F30</f>
        <v>0</v>
      </c>
      <c r="G26" s="31">
        <f>G28+G30</f>
        <v>0</v>
      </c>
      <c r="H26" s="31">
        <f>H28+H30</f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63">
      <c r="A27" s="53"/>
      <c r="B27" s="57"/>
      <c r="C27" s="19" t="s">
        <v>96</v>
      </c>
      <c r="D27" s="31">
        <v>0</v>
      </c>
      <c r="E27" s="31" t="e">
        <f>E26/D26*100</f>
        <v>#DIV/0!</v>
      </c>
      <c r="F27" s="31" t="e">
        <f>F26/E26*100</f>
        <v>#DIV/0!</v>
      </c>
      <c r="G27" s="31" t="e">
        <f>G26/F26*100</f>
        <v>#DIV/0!</v>
      </c>
      <c r="H27" s="31" t="e">
        <f>H26/G26*100</f>
        <v>#DIV/0!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5.75">
      <c r="A28" s="53" t="s">
        <v>37</v>
      </c>
      <c r="B28" s="56" t="s">
        <v>61</v>
      </c>
      <c r="C28" s="30" t="s">
        <v>121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63">
      <c r="A29" s="53"/>
      <c r="B29" s="57"/>
      <c r="C29" s="19" t="s">
        <v>96</v>
      </c>
      <c r="D29" s="31">
        <v>0</v>
      </c>
      <c r="E29" s="31" t="e">
        <f>E28/D28*100</f>
        <v>#DIV/0!</v>
      </c>
      <c r="F29" s="31" t="e">
        <f>F28/E28*100</f>
        <v>#DIV/0!</v>
      </c>
      <c r="G29" s="31" t="e">
        <f>G28/F28*100</f>
        <v>#DIV/0!</v>
      </c>
      <c r="H29" s="31" t="e">
        <f>H28/G28*100</f>
        <v>#DIV/0!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8" ht="15.75">
      <c r="A30" s="53" t="s">
        <v>38</v>
      </c>
      <c r="B30" s="56" t="s">
        <v>62</v>
      </c>
      <c r="C30" s="30" t="s">
        <v>121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</row>
    <row r="31" spans="1:8" ht="63" customHeight="1">
      <c r="A31" s="53"/>
      <c r="B31" s="58"/>
      <c r="C31" s="51" t="s">
        <v>96</v>
      </c>
      <c r="D31" s="49">
        <v>0</v>
      </c>
      <c r="E31" s="49" t="e">
        <f>E30/D30*100</f>
        <v>#DIV/0!</v>
      </c>
      <c r="F31" s="49" t="e">
        <f>F30/E30*100</f>
        <v>#DIV/0!</v>
      </c>
      <c r="G31" s="49" t="e">
        <f>G30/F30*100</f>
        <v>#DIV/0!</v>
      </c>
      <c r="H31" s="49" t="e">
        <f>H30/G30*100</f>
        <v>#DIV/0!</v>
      </c>
    </row>
    <row r="32" spans="1:8" ht="15.75">
      <c r="A32" s="53"/>
      <c r="B32" s="57"/>
      <c r="C32" s="52"/>
      <c r="D32" s="50"/>
      <c r="E32" s="50"/>
      <c r="F32" s="50"/>
      <c r="G32" s="50"/>
      <c r="H32" s="50"/>
    </row>
    <row r="33" spans="1:8" ht="15.75">
      <c r="A33" s="7" t="s">
        <v>17</v>
      </c>
      <c r="B33" s="21" t="s">
        <v>24</v>
      </c>
      <c r="C33" s="28"/>
      <c r="D33" s="28"/>
      <c r="E33" s="28"/>
      <c r="F33" s="28"/>
      <c r="G33" s="28"/>
      <c r="H33" s="28"/>
    </row>
    <row r="34" spans="1:8" s="26" customFormat="1" ht="31.5">
      <c r="A34" s="22" t="s">
        <v>66</v>
      </c>
      <c r="B34" s="24" t="s">
        <v>49</v>
      </c>
      <c r="C34" s="30" t="s">
        <v>26</v>
      </c>
      <c r="D34" s="31">
        <v>316</v>
      </c>
      <c r="E34" s="31">
        <v>1518</v>
      </c>
      <c r="F34" s="31">
        <v>936</v>
      </c>
      <c r="G34" s="31">
        <v>1002</v>
      </c>
      <c r="H34" s="31">
        <v>983</v>
      </c>
    </row>
    <row r="35" spans="1:8" s="26" customFormat="1" ht="31.5">
      <c r="A35" s="22" t="s">
        <v>45</v>
      </c>
      <c r="B35" s="24" t="s">
        <v>102</v>
      </c>
      <c r="C35" s="30" t="s">
        <v>83</v>
      </c>
      <c r="D35" s="31">
        <v>0</v>
      </c>
      <c r="E35" s="31">
        <v>0</v>
      </c>
      <c r="F35" s="31">
        <v>0</v>
      </c>
      <c r="G35" s="31">
        <v>0</v>
      </c>
      <c r="H35" s="31">
        <v>1</v>
      </c>
    </row>
    <row r="36" spans="1:8" s="26" customFormat="1" ht="31.5">
      <c r="A36" s="22">
        <v>3</v>
      </c>
      <c r="B36" s="24" t="s">
        <v>71</v>
      </c>
      <c r="C36" s="30" t="s">
        <v>27</v>
      </c>
      <c r="D36" s="31">
        <v>0</v>
      </c>
      <c r="E36" s="31">
        <f>E34/E7</f>
        <v>0.6481639624252775</v>
      </c>
      <c r="F36" s="31">
        <f>F34/F7</f>
        <v>0.4125165271044513</v>
      </c>
      <c r="G36" s="31">
        <f>G34/G7</f>
        <v>0.453804347826087</v>
      </c>
      <c r="H36" s="31">
        <f>H34/H7</f>
        <v>0.45636025998142987</v>
      </c>
    </row>
    <row r="37" spans="1:8" ht="15.75">
      <c r="A37" s="7" t="s">
        <v>19</v>
      </c>
      <c r="B37" s="21" t="s">
        <v>29</v>
      </c>
      <c r="C37" s="28"/>
      <c r="D37" s="28"/>
      <c r="E37" s="28"/>
      <c r="F37" s="28"/>
      <c r="G37" s="28"/>
      <c r="H37" s="28"/>
    </row>
    <row r="38" spans="1:8" s="26" customFormat="1" ht="31.5">
      <c r="A38" s="22" t="s">
        <v>66</v>
      </c>
      <c r="B38" s="24" t="s">
        <v>58</v>
      </c>
      <c r="C38" s="30" t="s">
        <v>54</v>
      </c>
      <c r="D38" s="33">
        <v>33176</v>
      </c>
      <c r="E38" s="33">
        <v>33176</v>
      </c>
      <c r="F38" s="34">
        <v>33177</v>
      </c>
      <c r="G38" s="34">
        <v>33178</v>
      </c>
      <c r="H38" s="35">
        <v>33179</v>
      </c>
    </row>
    <row r="39" spans="1:8" s="26" customFormat="1" ht="47.25">
      <c r="A39" s="22" t="s">
        <v>45</v>
      </c>
      <c r="B39" s="24" t="s">
        <v>103</v>
      </c>
      <c r="C39" s="30" t="s">
        <v>54</v>
      </c>
      <c r="D39" s="33">
        <v>4129</v>
      </c>
      <c r="E39" s="33">
        <v>4129</v>
      </c>
      <c r="F39" s="33">
        <v>4130</v>
      </c>
      <c r="G39" s="33">
        <v>4130</v>
      </c>
      <c r="H39" s="33">
        <v>4130</v>
      </c>
    </row>
    <row r="40" spans="1:8" s="26" customFormat="1" ht="78.75">
      <c r="A40" s="22" t="s">
        <v>46</v>
      </c>
      <c r="B40" s="24" t="s">
        <v>120</v>
      </c>
      <c r="C40" s="30" t="s">
        <v>7</v>
      </c>
      <c r="D40" s="36">
        <f>D39/D38*100</f>
        <v>12.445743911261152</v>
      </c>
      <c r="E40" s="36">
        <f>E39/F38*100</f>
        <v>12.445368779576214</v>
      </c>
      <c r="F40" s="36">
        <f>F39/F38*100</f>
        <v>12.448382915875456</v>
      </c>
      <c r="G40" s="36">
        <f>G39/G38*100</f>
        <v>12.448007715956356</v>
      </c>
      <c r="H40" s="36">
        <f>H39/H38*100</f>
        <v>12.447632538653968</v>
      </c>
    </row>
    <row r="41" spans="1:8" ht="15.75">
      <c r="A41" s="7" t="s">
        <v>20</v>
      </c>
      <c r="B41" s="21" t="s">
        <v>21</v>
      </c>
      <c r="C41" s="28"/>
      <c r="D41" s="28"/>
      <c r="E41" s="28"/>
      <c r="F41" s="28"/>
      <c r="G41" s="28"/>
      <c r="H41" s="28"/>
    </row>
    <row r="42" spans="1:8" ht="15.75">
      <c r="A42" s="54">
        <v>1</v>
      </c>
      <c r="B42" s="55" t="s">
        <v>78</v>
      </c>
      <c r="C42" s="30" t="s">
        <v>121</v>
      </c>
      <c r="D42" s="31"/>
      <c r="E42" s="31"/>
      <c r="F42" s="31"/>
      <c r="G42" s="31"/>
      <c r="H42" s="31"/>
    </row>
    <row r="43" spans="1:8" ht="63">
      <c r="A43" s="54"/>
      <c r="B43" s="55"/>
      <c r="C43" s="19" t="s">
        <v>96</v>
      </c>
      <c r="D43" s="31"/>
      <c r="E43" s="31" t="e">
        <f>E42/D42*100</f>
        <v>#DIV/0!</v>
      </c>
      <c r="F43" s="31" t="e">
        <f>F42/E42*100</f>
        <v>#DIV/0!</v>
      </c>
      <c r="G43" s="31" t="e">
        <f>G42/F42*100</f>
        <v>#DIV/0!</v>
      </c>
      <c r="H43" s="31" t="e">
        <f>H42/G42*100</f>
        <v>#DIV/0!</v>
      </c>
    </row>
    <row r="44" spans="1:8" ht="15.75">
      <c r="A44" s="45" t="s">
        <v>45</v>
      </c>
      <c r="B44" s="46" t="s">
        <v>50</v>
      </c>
      <c r="C44" s="30" t="s">
        <v>121</v>
      </c>
      <c r="D44" s="31"/>
      <c r="E44" s="31"/>
      <c r="F44" s="31"/>
      <c r="G44" s="31"/>
      <c r="H44" s="31"/>
    </row>
    <row r="45" spans="1:8" ht="63">
      <c r="A45" s="45"/>
      <c r="B45" s="46"/>
      <c r="C45" s="19" t="s">
        <v>96</v>
      </c>
      <c r="D45" s="31"/>
      <c r="E45" s="31" t="e">
        <f>E44/D44*100</f>
        <v>#DIV/0!</v>
      </c>
      <c r="F45" s="31" t="e">
        <f>F44/E44*100</f>
        <v>#DIV/0!</v>
      </c>
      <c r="G45" s="31" t="e">
        <f>G44/F44*100</f>
        <v>#DIV/0!</v>
      </c>
      <c r="H45" s="31" t="e">
        <f>H44/G44*100</f>
        <v>#DIV/0!</v>
      </c>
    </row>
    <row r="46" spans="1:8" s="26" customFormat="1" ht="31.5">
      <c r="A46" s="25" t="s">
        <v>46</v>
      </c>
      <c r="B46" s="23" t="s">
        <v>104</v>
      </c>
      <c r="C46" s="19" t="s">
        <v>83</v>
      </c>
      <c r="D46" s="31">
        <v>28</v>
      </c>
      <c r="E46" s="31">
        <v>27</v>
      </c>
      <c r="F46" s="31">
        <v>27</v>
      </c>
      <c r="G46" s="31">
        <v>29</v>
      </c>
      <c r="H46" s="31">
        <v>29</v>
      </c>
    </row>
    <row r="47" spans="1:8" s="26" customFormat="1" ht="31.5">
      <c r="A47" s="25" t="s">
        <v>47</v>
      </c>
      <c r="B47" s="23" t="s">
        <v>105</v>
      </c>
      <c r="C47" s="19" t="s">
        <v>26</v>
      </c>
      <c r="D47" s="31">
        <v>1409.42</v>
      </c>
      <c r="E47" s="31">
        <v>1389.42</v>
      </c>
      <c r="F47" s="31">
        <v>1389.42</v>
      </c>
      <c r="G47" s="31">
        <v>1458.67</v>
      </c>
      <c r="H47" s="31">
        <v>1458.67</v>
      </c>
    </row>
    <row r="48" spans="1:8" s="26" customFormat="1" ht="31.5">
      <c r="A48" s="25" t="s">
        <v>48</v>
      </c>
      <c r="B48" s="23" t="s">
        <v>106</v>
      </c>
      <c r="C48" s="19" t="s">
        <v>83</v>
      </c>
      <c r="D48" s="31">
        <v>1</v>
      </c>
      <c r="E48" s="31">
        <v>1</v>
      </c>
      <c r="F48" s="31">
        <v>2</v>
      </c>
      <c r="G48" s="31">
        <v>2</v>
      </c>
      <c r="H48" s="31">
        <v>2</v>
      </c>
    </row>
    <row r="49" spans="1:8" s="26" customFormat="1" ht="63">
      <c r="A49" s="25" t="s">
        <v>51</v>
      </c>
      <c r="B49" s="23" t="s">
        <v>107</v>
      </c>
      <c r="C49" s="19" t="s">
        <v>83</v>
      </c>
      <c r="D49" s="31">
        <v>3</v>
      </c>
      <c r="E49" s="31">
        <v>3</v>
      </c>
      <c r="F49" s="31">
        <v>3</v>
      </c>
      <c r="G49" s="31">
        <v>3</v>
      </c>
      <c r="H49" s="31">
        <v>3</v>
      </c>
    </row>
    <row r="50" spans="1:8" ht="15.75">
      <c r="A50" s="7" t="s">
        <v>22</v>
      </c>
      <c r="B50" s="21" t="s">
        <v>88</v>
      </c>
      <c r="C50" s="19"/>
      <c r="D50" s="31"/>
      <c r="E50" s="31"/>
      <c r="F50" s="31"/>
      <c r="G50" s="31"/>
      <c r="H50" s="31"/>
    </row>
    <row r="51" spans="1:8" ht="31.5">
      <c r="A51" s="25" t="s">
        <v>66</v>
      </c>
      <c r="B51" s="24" t="s">
        <v>82</v>
      </c>
      <c r="C51" s="30" t="s">
        <v>83</v>
      </c>
      <c r="D51" s="31">
        <v>28</v>
      </c>
      <c r="E51" s="31">
        <v>28</v>
      </c>
      <c r="F51" s="31">
        <v>29</v>
      </c>
      <c r="G51" s="31">
        <v>29</v>
      </c>
      <c r="H51" s="31">
        <v>30</v>
      </c>
    </row>
    <row r="52" spans="1:8" ht="51" customHeight="1">
      <c r="A52" s="25" t="s">
        <v>45</v>
      </c>
      <c r="B52" s="24" t="s">
        <v>89</v>
      </c>
      <c r="C52" s="30" t="s">
        <v>84</v>
      </c>
      <c r="D52" s="31">
        <v>148</v>
      </c>
      <c r="E52" s="31">
        <v>138</v>
      </c>
      <c r="F52" s="31">
        <v>142</v>
      </c>
      <c r="G52" s="31">
        <v>146</v>
      </c>
      <c r="H52" s="31">
        <v>150</v>
      </c>
    </row>
    <row r="53" spans="1:8" s="26" customFormat="1" ht="47.25">
      <c r="A53" s="25" t="s">
        <v>46</v>
      </c>
      <c r="B53" s="24" t="s">
        <v>108</v>
      </c>
      <c r="C53" s="30" t="s">
        <v>83</v>
      </c>
      <c r="D53" s="31">
        <v>68</v>
      </c>
      <c r="E53" s="31">
        <v>69</v>
      </c>
      <c r="F53" s="31">
        <v>70</v>
      </c>
      <c r="G53" s="31">
        <v>70</v>
      </c>
      <c r="H53" s="31">
        <v>72</v>
      </c>
    </row>
    <row r="54" spans="1:8" ht="15.75">
      <c r="A54" s="6" t="s">
        <v>25</v>
      </c>
      <c r="B54" s="9" t="s">
        <v>23</v>
      </c>
      <c r="C54" s="32"/>
      <c r="D54" s="32"/>
      <c r="E54" s="32"/>
      <c r="F54" s="32"/>
      <c r="G54" s="32"/>
      <c r="H54" s="32"/>
    </row>
    <row r="55" spans="1:8" ht="15.75">
      <c r="A55" s="47">
        <v>1</v>
      </c>
      <c r="B55" s="59" t="s">
        <v>95</v>
      </c>
      <c r="C55" s="30" t="s">
        <v>121</v>
      </c>
      <c r="D55" s="31">
        <v>21340</v>
      </c>
      <c r="E55" s="31">
        <v>6751.2</v>
      </c>
      <c r="F55" s="31">
        <v>15000</v>
      </c>
      <c r="G55" s="31">
        <v>17000</v>
      </c>
      <c r="H55" s="31">
        <v>20000</v>
      </c>
    </row>
    <row r="56" spans="1:8" ht="63">
      <c r="A56" s="48"/>
      <c r="B56" s="60"/>
      <c r="C56" s="19" t="s">
        <v>96</v>
      </c>
      <c r="D56" s="31">
        <f>D55/D55*100</f>
        <v>100</v>
      </c>
      <c r="E56" s="31">
        <f>E55/D55*100</f>
        <v>31.636363636363633</v>
      </c>
      <c r="F56" s="31">
        <f>F55/E55*100</f>
        <v>222.18272307145398</v>
      </c>
      <c r="G56" s="31">
        <f>G55/F55*100</f>
        <v>113.33333333333333</v>
      </c>
      <c r="H56" s="31">
        <f>H55/G55*100</f>
        <v>117.64705882352942</v>
      </c>
    </row>
    <row r="57" spans="1:8" ht="31.5">
      <c r="A57" s="7" t="s">
        <v>28</v>
      </c>
      <c r="B57" s="21" t="s">
        <v>90</v>
      </c>
      <c r="C57" s="28"/>
      <c r="D57" s="28"/>
      <c r="E57" s="28"/>
      <c r="F57" s="28"/>
      <c r="G57" s="28"/>
      <c r="H57" s="28"/>
    </row>
    <row r="58" spans="1:8" s="26" customFormat="1" ht="31.5">
      <c r="A58" s="22">
        <v>1</v>
      </c>
      <c r="B58" s="24" t="s">
        <v>93</v>
      </c>
      <c r="C58" s="30" t="s">
        <v>121</v>
      </c>
      <c r="D58" s="31">
        <v>60524.1</v>
      </c>
      <c r="E58" s="31">
        <v>40000</v>
      </c>
      <c r="F58" s="31">
        <v>50000</v>
      </c>
      <c r="G58" s="31">
        <v>52000</v>
      </c>
      <c r="H58" s="31">
        <v>55000</v>
      </c>
    </row>
    <row r="59" spans="1:8" s="26" customFormat="1" ht="15.75">
      <c r="A59" s="22" t="s">
        <v>37</v>
      </c>
      <c r="B59" s="24" t="s">
        <v>30</v>
      </c>
      <c r="C59" s="30" t="s">
        <v>121</v>
      </c>
      <c r="D59" s="31">
        <v>13834</v>
      </c>
      <c r="E59" s="31">
        <v>14000</v>
      </c>
      <c r="F59" s="31">
        <v>15000</v>
      </c>
      <c r="G59" s="31">
        <v>15000</v>
      </c>
      <c r="H59" s="31">
        <v>16000</v>
      </c>
    </row>
    <row r="60" spans="1:8" s="26" customFormat="1" ht="15.75">
      <c r="A60" s="22" t="s">
        <v>57</v>
      </c>
      <c r="B60" s="24" t="s">
        <v>76</v>
      </c>
      <c r="C60" s="30" t="s">
        <v>121</v>
      </c>
      <c r="D60" s="31">
        <v>8642.8</v>
      </c>
      <c r="E60" s="31">
        <v>9000</v>
      </c>
      <c r="F60" s="31">
        <v>9500</v>
      </c>
      <c r="G60" s="31">
        <v>9500</v>
      </c>
      <c r="H60" s="31">
        <v>10000</v>
      </c>
    </row>
    <row r="61" spans="1:8" s="26" customFormat="1" ht="15.75">
      <c r="A61" s="22" t="s">
        <v>42</v>
      </c>
      <c r="B61" s="24" t="s">
        <v>77</v>
      </c>
      <c r="C61" s="30" t="s">
        <v>121</v>
      </c>
      <c r="D61" s="31">
        <v>5191.2</v>
      </c>
      <c r="E61" s="31">
        <v>5000</v>
      </c>
      <c r="F61" s="31">
        <v>5500</v>
      </c>
      <c r="G61" s="31">
        <v>5500</v>
      </c>
      <c r="H61" s="31">
        <v>6000</v>
      </c>
    </row>
    <row r="62" spans="1:8" s="26" customFormat="1" ht="15.75">
      <c r="A62" s="22" t="s">
        <v>38</v>
      </c>
      <c r="B62" s="24" t="s">
        <v>63</v>
      </c>
      <c r="C62" s="30" t="s">
        <v>121</v>
      </c>
      <c r="D62" s="31">
        <v>46316.8</v>
      </c>
      <c r="E62" s="31">
        <v>26000</v>
      </c>
      <c r="F62" s="31">
        <v>35000</v>
      </c>
      <c r="G62" s="31">
        <v>37000</v>
      </c>
      <c r="H62" s="31">
        <v>39000</v>
      </c>
    </row>
    <row r="63" spans="1:8" s="26" customFormat="1" ht="31.5">
      <c r="A63" s="22">
        <v>2</v>
      </c>
      <c r="B63" s="24" t="s">
        <v>91</v>
      </c>
      <c r="C63" s="30" t="s">
        <v>121</v>
      </c>
      <c r="D63" s="31">
        <v>59651</v>
      </c>
      <c r="E63" s="31">
        <v>39940</v>
      </c>
      <c r="F63" s="31">
        <v>50000</v>
      </c>
      <c r="G63" s="31">
        <v>52000</v>
      </c>
      <c r="H63" s="31">
        <v>55000</v>
      </c>
    </row>
    <row r="64" spans="1:8" s="26" customFormat="1" ht="15.75">
      <c r="A64" s="22" t="s">
        <v>41</v>
      </c>
      <c r="B64" s="5" t="s">
        <v>94</v>
      </c>
      <c r="C64" s="30" t="s">
        <v>121</v>
      </c>
      <c r="D64" s="31">
        <v>33465</v>
      </c>
      <c r="E64" s="31">
        <v>10751.2</v>
      </c>
      <c r="F64" s="31">
        <v>25000</v>
      </c>
      <c r="G64" s="31">
        <v>27000</v>
      </c>
      <c r="H64" s="31">
        <v>30000</v>
      </c>
    </row>
    <row r="65" spans="1:8" s="26" customFormat="1" ht="31.5">
      <c r="A65" s="22">
        <v>3</v>
      </c>
      <c r="B65" s="24" t="s">
        <v>92</v>
      </c>
      <c r="C65" s="30" t="s">
        <v>121</v>
      </c>
      <c r="D65" s="31">
        <f>D58-D63</f>
        <v>873.0999999999985</v>
      </c>
      <c r="E65" s="31">
        <f>E58-E63</f>
        <v>60</v>
      </c>
      <c r="F65" s="31">
        <f>F58-F63</f>
        <v>0</v>
      </c>
      <c r="G65" s="31">
        <f>G58-G63</f>
        <v>0</v>
      </c>
      <c r="H65" s="31">
        <f>H58-H63</f>
        <v>0</v>
      </c>
    </row>
    <row r="66" spans="1:8" ht="15.75" hidden="1">
      <c r="A66" s="22" t="s">
        <v>47</v>
      </c>
      <c r="B66" s="24" t="s">
        <v>55</v>
      </c>
      <c r="C66" s="30" t="s">
        <v>85</v>
      </c>
      <c r="D66" s="31"/>
      <c r="E66" s="31"/>
      <c r="F66" s="31"/>
      <c r="G66" s="31"/>
      <c r="H66" s="31"/>
    </row>
    <row r="67" spans="1:8" ht="15.75">
      <c r="A67" s="7" t="s">
        <v>87</v>
      </c>
      <c r="B67" s="21" t="s">
        <v>31</v>
      </c>
      <c r="C67" s="28"/>
      <c r="D67" s="28"/>
      <c r="E67" s="28"/>
      <c r="F67" s="28"/>
      <c r="G67" s="28"/>
      <c r="H67" s="28"/>
    </row>
    <row r="68" spans="1:8" s="26" customFormat="1" ht="31.5">
      <c r="A68" s="22">
        <v>1</v>
      </c>
      <c r="B68" s="24" t="s">
        <v>32</v>
      </c>
      <c r="C68" s="30" t="s">
        <v>8</v>
      </c>
      <c r="D68" s="31">
        <v>1538</v>
      </c>
      <c r="E68" s="31">
        <v>1530</v>
      </c>
      <c r="F68" s="31">
        <v>1520</v>
      </c>
      <c r="G68" s="31">
        <v>1510</v>
      </c>
      <c r="H68" s="31">
        <v>1500</v>
      </c>
    </row>
    <row r="69" spans="1:8" s="26" customFormat="1" ht="47.25">
      <c r="A69" s="22" t="s">
        <v>45</v>
      </c>
      <c r="B69" s="24" t="s">
        <v>34</v>
      </c>
      <c r="C69" s="30" t="s">
        <v>8</v>
      </c>
      <c r="D69" s="37">
        <v>2</v>
      </c>
      <c r="E69" s="31">
        <v>3</v>
      </c>
      <c r="F69" s="31">
        <v>1</v>
      </c>
      <c r="G69" s="31">
        <v>1</v>
      </c>
      <c r="H69" s="31">
        <v>1</v>
      </c>
    </row>
    <row r="70" spans="1:8" s="26" customFormat="1" ht="31.5">
      <c r="A70" s="22" t="s">
        <v>46</v>
      </c>
      <c r="B70" s="24" t="s">
        <v>33</v>
      </c>
      <c r="C70" s="30" t="s">
        <v>7</v>
      </c>
      <c r="D70" s="38">
        <v>0.09</v>
      </c>
      <c r="E70" s="39">
        <v>0.1</v>
      </c>
      <c r="F70" s="39">
        <v>0.09</v>
      </c>
      <c r="G70" s="39">
        <v>0.09</v>
      </c>
      <c r="H70" s="39">
        <v>0.09</v>
      </c>
    </row>
    <row r="71" spans="1:8" s="26" customFormat="1" ht="47.25">
      <c r="A71" s="22" t="s">
        <v>47</v>
      </c>
      <c r="B71" s="24" t="s">
        <v>35</v>
      </c>
      <c r="C71" s="30" t="s">
        <v>36</v>
      </c>
      <c r="D71" s="40">
        <v>3</v>
      </c>
      <c r="E71" s="31">
        <v>3</v>
      </c>
      <c r="F71" s="31">
        <v>3</v>
      </c>
      <c r="G71" s="31">
        <v>3</v>
      </c>
      <c r="H71" s="31">
        <v>3</v>
      </c>
    </row>
    <row r="72" spans="1:256" s="5" customFormat="1" ht="31.5">
      <c r="A72" s="22" t="s">
        <v>48</v>
      </c>
      <c r="B72" s="24" t="s">
        <v>64</v>
      </c>
      <c r="C72" s="30" t="s">
        <v>8</v>
      </c>
      <c r="D72" s="31" t="s">
        <v>125</v>
      </c>
      <c r="E72" s="31"/>
      <c r="F72" s="31"/>
      <c r="G72" s="31"/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5" customFormat="1" ht="24" customHeight="1">
      <c r="A73" s="53" t="s">
        <v>51</v>
      </c>
      <c r="B73" s="46" t="s">
        <v>74</v>
      </c>
      <c r="C73" s="30" t="s">
        <v>72</v>
      </c>
      <c r="D73" s="31">
        <v>38670</v>
      </c>
      <c r="E73" s="31">
        <v>42400</v>
      </c>
      <c r="F73" s="31">
        <v>42400</v>
      </c>
      <c r="G73" s="31">
        <v>42400</v>
      </c>
      <c r="H73" s="31">
        <v>42400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5" customFormat="1" ht="28.5" customHeight="1">
      <c r="A74" s="53"/>
      <c r="B74" s="46"/>
      <c r="C74" s="30" t="s">
        <v>16</v>
      </c>
      <c r="D74" s="31">
        <f>D73/D73*100</f>
        <v>100</v>
      </c>
      <c r="E74" s="31">
        <f>E73/D73*100</f>
        <v>109.64572019653478</v>
      </c>
      <c r="F74" s="31">
        <f>F73/E73*100</f>
        <v>100</v>
      </c>
      <c r="G74" s="31">
        <f>G73/F73*100</f>
        <v>100</v>
      </c>
      <c r="H74" s="31">
        <f>H73/G73*100</f>
        <v>100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5" customFormat="1" ht="31.5">
      <c r="A75" s="13" t="s">
        <v>52</v>
      </c>
      <c r="B75" s="23" t="s">
        <v>75</v>
      </c>
      <c r="C75" s="19" t="s">
        <v>121</v>
      </c>
      <c r="D75" s="39">
        <f>E73*E72*12/1000000</f>
        <v>0</v>
      </c>
      <c r="E75" s="39">
        <f>E73*E72*12/1000000</f>
        <v>0</v>
      </c>
      <c r="F75" s="39">
        <f>F73*F72*12/1000000</f>
        <v>0</v>
      </c>
      <c r="G75" s="39">
        <f>G73*G72*12/1000000</f>
        <v>0</v>
      </c>
      <c r="H75" s="39">
        <f>H73*H72*12/1000000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8" ht="15.75">
      <c r="A76" s="41" t="s">
        <v>109</v>
      </c>
      <c r="B76" s="17" t="s">
        <v>110</v>
      </c>
      <c r="C76" s="18"/>
      <c r="D76" s="18"/>
      <c r="E76" s="18"/>
      <c r="F76" s="18"/>
      <c r="G76" s="18"/>
      <c r="H76" s="18"/>
    </row>
    <row r="77" spans="1:8" ht="15.75">
      <c r="A77" s="42">
        <v>1</v>
      </c>
      <c r="B77" s="18" t="s">
        <v>111</v>
      </c>
      <c r="C77" s="18"/>
      <c r="D77" s="18"/>
      <c r="E77" s="18"/>
      <c r="F77" s="18"/>
      <c r="G77" s="18"/>
      <c r="H77" s="18"/>
    </row>
    <row r="78" spans="1:8" ht="47.25">
      <c r="A78" s="42" t="s">
        <v>37</v>
      </c>
      <c r="B78" s="18" t="s">
        <v>112</v>
      </c>
      <c r="C78" s="19" t="s">
        <v>122</v>
      </c>
      <c r="D78" s="18" t="s">
        <v>127</v>
      </c>
      <c r="E78" s="18">
        <v>0.008</v>
      </c>
      <c r="F78" s="18" t="s">
        <v>127</v>
      </c>
      <c r="G78" s="18">
        <v>0.009</v>
      </c>
      <c r="H78" s="18">
        <v>0.009</v>
      </c>
    </row>
    <row r="79" spans="1:8" ht="31.5">
      <c r="A79" s="42" t="s">
        <v>38</v>
      </c>
      <c r="B79" s="18" t="s">
        <v>115</v>
      </c>
      <c r="C79" s="19" t="s">
        <v>123</v>
      </c>
      <c r="D79" s="18">
        <v>0.002</v>
      </c>
      <c r="E79" s="18">
        <v>0.002</v>
      </c>
      <c r="F79" s="18">
        <v>0.002</v>
      </c>
      <c r="G79" s="18">
        <v>0.002</v>
      </c>
      <c r="H79" s="18">
        <v>0.002</v>
      </c>
    </row>
    <row r="80" spans="1:8" ht="31.5">
      <c r="A80" s="42" t="s">
        <v>39</v>
      </c>
      <c r="B80" s="18" t="s">
        <v>113</v>
      </c>
      <c r="C80" s="19" t="s">
        <v>123</v>
      </c>
      <c r="D80" s="18">
        <v>0.003</v>
      </c>
      <c r="E80" s="18">
        <v>0.003</v>
      </c>
      <c r="F80" s="18">
        <v>0.003</v>
      </c>
      <c r="G80" s="18">
        <v>0.003</v>
      </c>
      <c r="H80" s="18">
        <v>0.003</v>
      </c>
    </row>
    <row r="81" spans="1:8" ht="31.5">
      <c r="A81" s="42" t="s">
        <v>40</v>
      </c>
      <c r="B81" s="18" t="s">
        <v>114</v>
      </c>
      <c r="C81" s="19" t="s">
        <v>124</v>
      </c>
      <c r="D81" s="18">
        <v>0.13</v>
      </c>
      <c r="E81" s="18">
        <v>0.13</v>
      </c>
      <c r="F81" s="18">
        <v>0.14</v>
      </c>
      <c r="G81" s="18">
        <v>0.15</v>
      </c>
      <c r="H81" s="18">
        <v>0.16</v>
      </c>
    </row>
    <row r="82" spans="1:8" ht="15.75">
      <c r="A82" s="41" t="s">
        <v>116</v>
      </c>
      <c r="B82" s="17" t="s">
        <v>117</v>
      </c>
      <c r="C82" s="38"/>
      <c r="D82" s="18"/>
      <c r="E82" s="18"/>
      <c r="F82" s="18"/>
      <c r="G82" s="18"/>
      <c r="H82" s="18"/>
    </row>
    <row r="83" spans="1:8" s="26" customFormat="1" ht="31.5">
      <c r="A83" s="43">
        <v>1</v>
      </c>
      <c r="B83" s="24" t="s">
        <v>118</v>
      </c>
      <c r="C83" s="38" t="s">
        <v>36</v>
      </c>
      <c r="D83" s="18">
        <v>1</v>
      </c>
      <c r="E83" s="18">
        <v>0</v>
      </c>
      <c r="F83" s="18">
        <v>1</v>
      </c>
      <c r="G83" s="18">
        <v>1</v>
      </c>
      <c r="H83" s="18">
        <v>1</v>
      </c>
    </row>
    <row r="84" spans="1:8" s="26" customFormat="1" ht="31.5">
      <c r="A84" s="43">
        <v>2</v>
      </c>
      <c r="B84" s="24" t="s">
        <v>119</v>
      </c>
      <c r="C84" s="38" t="s">
        <v>36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</row>
  </sheetData>
  <sheetProtection/>
  <mergeCells count="29">
    <mergeCell ref="B23:B24"/>
    <mergeCell ref="A23:A24"/>
    <mergeCell ref="A1:H1"/>
    <mergeCell ref="A2:H2"/>
    <mergeCell ref="A4:A5"/>
    <mergeCell ref="B4:B5"/>
    <mergeCell ref="C4:C5"/>
    <mergeCell ref="F4:H4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</mergeCells>
  <printOptions/>
  <pageMargins left="0.5905511811023623" right="0.5905511811023623" top="0.7874015748031497" bottom="0.5905511811023623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keywords/>
  <dc:description/>
  <cp:lastModifiedBy/>
  <dcterms:created xsi:type="dcterms:W3CDTF">2006-09-28T05:33:49Z</dcterms:created>
  <dcterms:modified xsi:type="dcterms:W3CDTF">2022-10-07T10:20:03Z</dcterms:modified>
  <cp:category/>
  <cp:version/>
  <cp:contentType/>
  <cp:contentStatus/>
</cp:coreProperties>
</file>